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9440" windowHeight="7665"/>
  </bookViews>
  <sheets>
    <sheet name="перечень" sheetId="1" r:id="rId1"/>
  </sheets>
  <definedNames>
    <definedName name="_xlnm.Print_Area" localSheetId="0">перечень!$A$1:$F$29</definedName>
  </definedNames>
  <calcPr calcId="125725"/>
</workbook>
</file>

<file path=xl/calcChain.xml><?xml version="1.0" encoding="utf-8"?>
<calcChain xmlns="http://schemas.openxmlformats.org/spreadsheetml/2006/main">
  <c r="C23" i="1"/>
  <c r="F22"/>
  <c r="E22"/>
  <c r="C22"/>
  <c r="E21"/>
  <c r="D21"/>
  <c r="D19"/>
  <c r="E19" s="1"/>
  <c r="E18"/>
  <c r="D18"/>
  <c r="C17"/>
  <c r="E16"/>
  <c r="C16" s="1"/>
  <c r="E15"/>
  <c r="C15" s="1"/>
  <c r="E14"/>
  <c r="C14" s="1"/>
  <c r="E13"/>
  <c r="C13" s="1"/>
  <c r="E12"/>
  <c r="C12" s="1"/>
  <c r="E11"/>
  <c r="C11" s="1"/>
  <c r="E10"/>
  <c r="C10" s="1"/>
</calcChain>
</file>

<file path=xl/sharedStrings.xml><?xml version="1.0" encoding="utf-8"?>
<sst xmlns="http://schemas.openxmlformats.org/spreadsheetml/2006/main" count="31" uniqueCount="29">
  <si>
    <t xml:space="preserve">ПЕРЕЧЕНЬ объектов УДС Роговского сельского поселения, подлежащих ремонту в 2020 году </t>
  </si>
  <si>
    <t>№ 
п/п</t>
  </si>
  <si>
    <t>Наименование</t>
  </si>
  <si>
    <t>Объем финансирования</t>
  </si>
  <si>
    <t>источник финансирования</t>
  </si>
  <si>
    <t>км.</t>
  </si>
  <si>
    <t>КБ</t>
  </si>
  <si>
    <t>МБ</t>
  </si>
  <si>
    <t>Ремонт ул.Комсомольской от ул.Погибших революционеров до ул.Красной</t>
  </si>
  <si>
    <t>Ремонт ул.Совесткой от ул.Черноморской до ул.Лабинской</t>
  </si>
  <si>
    <t>Ремонт пер Речного от дома №2 до ул.Кошмана</t>
  </si>
  <si>
    <t>Ремонт пер Курганного от №1А  до ул.Длинной</t>
  </si>
  <si>
    <t>Ремон ул.В.Набережной от ул.Ленской до ул.Февральской</t>
  </si>
  <si>
    <t>Ремонт ул.Погибших революционеров от ул.Красного козака до ул.Седина</t>
  </si>
  <si>
    <t>Ремонт ул.Крестьянской от ул.Н.Набережной до ул.Гоголя</t>
  </si>
  <si>
    <t>Ремонт ул.Свободной от ул.Семенко до дома №70</t>
  </si>
  <si>
    <t>Ремонт ул.Восточной от дома №1/1 до дома №60 в х.Некрасова</t>
  </si>
  <si>
    <t>ремонт ул.Ленина от ул.Рогачева до дома №76</t>
  </si>
  <si>
    <t>ремонт ул.Красноармейской от ул. Седина до ул.Кр.Козака, от. Ул.Гоголя до ул.Черноморской</t>
  </si>
  <si>
    <t>Ремонт ул. Вокзальной от дома № 32 до дома № 40 А в х. Привокзальном</t>
  </si>
  <si>
    <t>Приложение №3</t>
  </si>
  <si>
    <t>к муниципальной программе</t>
  </si>
  <si>
    <t>Роговского сельского поселения</t>
  </si>
  <si>
    <t>Тимашевского района</t>
  </si>
  <si>
    <t>"Дорожное хозяйство" на 2018-2020 годы</t>
  </si>
  <si>
    <t>Главный специалист администрации</t>
  </si>
  <si>
    <t>Вологжанина Т.Г.</t>
  </si>
  <si>
    <t>Ремонт ул.Кирова от ул.Ленина до джома №37</t>
  </si>
  <si>
    <t>Ремонт ул.Ленской от ул.Интернациональной до ул.Рогачева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</si>
</sst>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5" fillId="2" borderId="1" xfId="1" applyFont="1" applyFill="1" applyBorder="1"/>
    <xf numFmtId="0" fontId="5" fillId="0" borderId="1" xfId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4" fillId="2" borderId="1" xfId="1" applyFont="1" applyFill="1" applyBorder="1" applyAlignment="1">
      <alignment horizontal="center" vertical="center"/>
    </xf>
    <xf numFmtId="2" fontId="0" fillId="0" borderId="0" xfId="0" applyNumberFormat="1"/>
    <xf numFmtId="0" fontId="5" fillId="2" borderId="1" xfId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164" fontId="4" fillId="2" borderId="0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/>
    <xf numFmtId="0" fontId="7" fillId="2" borderId="0" xfId="0" applyFont="1" applyFill="1"/>
    <xf numFmtId="0" fontId="6" fillId="2" borderId="0" xfId="0" applyFont="1" applyFill="1" applyAlignment="1">
      <alignment vertical="top" wrapText="1"/>
    </xf>
    <xf numFmtId="2" fontId="3" fillId="2" borderId="0" xfId="0" applyNumberFormat="1" applyFont="1" applyFill="1" applyAlignment="1">
      <alignment horizontal="center" vertical="center"/>
    </xf>
    <xf numFmtId="0" fontId="8" fillId="0" borderId="0" xfId="0" applyFont="1"/>
    <xf numFmtId="165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5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</cellXfs>
  <cellStyles count="2">
    <cellStyle name="Обычный" xfId="0" builtinId="0"/>
    <cellStyle name="Обычный_приложение к соглашению по Краснодару 2008 года" xfId="1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zoomScaleSheetLayoutView="100" workbookViewId="0">
      <selection activeCell="E32" sqref="E32"/>
    </sheetView>
  </sheetViews>
  <sheetFormatPr defaultRowHeight="15"/>
  <cols>
    <col min="1" max="1" width="4" customWidth="1"/>
    <col min="2" max="2" width="39.5703125" style="17" customWidth="1"/>
    <col min="3" max="3" width="14.42578125" style="11" bestFit="1" customWidth="1"/>
    <col min="4" max="4" width="16" style="12" customWidth="1"/>
    <col min="5" max="5" width="15.5703125" style="12" customWidth="1"/>
    <col min="6" max="6" width="9.85546875" style="12" customWidth="1"/>
    <col min="10" max="10" width="12.28515625" bestFit="1" customWidth="1"/>
    <col min="12" max="12" width="10.5703125" bestFit="1" customWidth="1"/>
  </cols>
  <sheetData>
    <row r="1" spans="1:12" ht="31.5" customHeight="1">
      <c r="D1" s="19" t="s">
        <v>20</v>
      </c>
    </row>
    <row r="2" spans="1:12" ht="24.75" customHeight="1">
      <c r="D2" s="19" t="s">
        <v>21</v>
      </c>
    </row>
    <row r="3" spans="1:12" ht="15.75">
      <c r="D3" s="19" t="s">
        <v>22</v>
      </c>
    </row>
    <row r="4" spans="1:12" ht="15.75">
      <c r="D4" s="19" t="s">
        <v>23</v>
      </c>
    </row>
    <row r="5" spans="1:12" ht="15.75">
      <c r="D5" s="19" t="s">
        <v>24</v>
      </c>
    </row>
    <row r="7" spans="1:12" ht="38.25" customHeight="1">
      <c r="A7" s="27" t="s">
        <v>0</v>
      </c>
      <c r="B7" s="27"/>
      <c r="C7" s="27"/>
      <c r="D7" s="27"/>
      <c r="E7" s="27"/>
      <c r="F7" s="27"/>
    </row>
    <row r="8" spans="1:12" ht="15.75">
      <c r="A8" s="28" t="s">
        <v>1</v>
      </c>
      <c r="B8" s="29" t="s">
        <v>2</v>
      </c>
      <c r="C8" s="30" t="s">
        <v>3</v>
      </c>
      <c r="D8" s="31" t="s">
        <v>4</v>
      </c>
      <c r="E8" s="31"/>
      <c r="F8" s="32" t="s">
        <v>5</v>
      </c>
    </row>
    <row r="9" spans="1:12" ht="15.75">
      <c r="A9" s="33"/>
      <c r="B9" s="34"/>
      <c r="C9" s="35"/>
      <c r="D9" s="1" t="s">
        <v>6</v>
      </c>
      <c r="E9" s="1" t="s">
        <v>7</v>
      </c>
      <c r="F9" s="32"/>
    </row>
    <row r="10" spans="1:12" ht="48" customHeight="1">
      <c r="A10" s="2">
        <v>1</v>
      </c>
      <c r="B10" s="24" t="s">
        <v>8</v>
      </c>
      <c r="C10" s="3">
        <f>E10</f>
        <v>268800</v>
      </c>
      <c r="D10" s="3"/>
      <c r="E10" s="3">
        <f>F10*1000*H11</f>
        <v>268800</v>
      </c>
      <c r="F10" s="36">
        <v>0.192</v>
      </c>
      <c r="J10" s="4"/>
    </row>
    <row r="11" spans="1:12" ht="34.5" customHeight="1">
      <c r="A11" s="5">
        <v>2</v>
      </c>
      <c r="B11" s="24" t="s">
        <v>9</v>
      </c>
      <c r="C11" s="3">
        <f t="shared" ref="C11:C16" si="0">E11</f>
        <v>280000</v>
      </c>
      <c r="D11" s="3"/>
      <c r="E11" s="3">
        <f>F11*1000*H11</f>
        <v>280000</v>
      </c>
      <c r="F11" s="36">
        <v>0.2</v>
      </c>
      <c r="H11">
        <v>1400</v>
      </c>
      <c r="L11" s="6"/>
    </row>
    <row r="12" spans="1:12" ht="31.5">
      <c r="A12" s="5">
        <v>3</v>
      </c>
      <c r="B12" s="7" t="s">
        <v>10</v>
      </c>
      <c r="C12" s="3">
        <f t="shared" si="0"/>
        <v>271600</v>
      </c>
      <c r="D12" s="5"/>
      <c r="E12" s="3">
        <f>F12*1000*H11</f>
        <v>271600</v>
      </c>
      <c r="F12" s="5">
        <v>0.19400000000000001</v>
      </c>
      <c r="J12" s="6"/>
      <c r="L12" s="6"/>
    </row>
    <row r="13" spans="1:12" ht="31.5">
      <c r="A13" s="2">
        <v>4</v>
      </c>
      <c r="B13" s="7" t="s">
        <v>11</v>
      </c>
      <c r="C13" s="3">
        <f t="shared" si="0"/>
        <v>576800</v>
      </c>
      <c r="D13" s="5"/>
      <c r="E13" s="3">
        <f>F13*1000*H11</f>
        <v>576800</v>
      </c>
      <c r="F13" s="5">
        <v>0.41199999999999998</v>
      </c>
      <c r="L13" s="6"/>
    </row>
    <row r="14" spans="1:12" ht="31.5">
      <c r="A14" s="5">
        <v>5</v>
      </c>
      <c r="B14" s="7" t="s">
        <v>12</v>
      </c>
      <c r="C14" s="3">
        <f>E14</f>
        <v>326200</v>
      </c>
      <c r="D14" s="5"/>
      <c r="E14" s="3">
        <f>F14*1000*H11</f>
        <v>326200</v>
      </c>
      <c r="F14" s="5">
        <v>0.23300000000000001</v>
      </c>
    </row>
    <row r="15" spans="1:12" ht="33" customHeight="1">
      <c r="A15" s="5">
        <v>6</v>
      </c>
      <c r="B15" s="24" t="s">
        <v>13</v>
      </c>
      <c r="C15" s="3">
        <f t="shared" si="0"/>
        <v>364000</v>
      </c>
      <c r="D15" s="3"/>
      <c r="E15" s="3">
        <f>F15*1000*H11</f>
        <v>364000</v>
      </c>
      <c r="F15" s="36">
        <v>0.26</v>
      </c>
    </row>
    <row r="16" spans="1:12" ht="31.5">
      <c r="A16" s="2">
        <v>7</v>
      </c>
      <c r="B16" s="24" t="s">
        <v>14</v>
      </c>
      <c r="C16" s="3">
        <f t="shared" si="0"/>
        <v>911400</v>
      </c>
      <c r="D16" s="3"/>
      <c r="E16" s="3">
        <f>F16*1000*H11</f>
        <v>911400</v>
      </c>
      <c r="F16" s="36">
        <v>0.65100000000000002</v>
      </c>
    </row>
    <row r="17" spans="1:6" s="9" customFormat="1" ht="31.5">
      <c r="A17" s="5">
        <v>8</v>
      </c>
      <c r="B17" s="24" t="s">
        <v>15</v>
      </c>
      <c r="C17" s="8">
        <f>E17</f>
        <v>1203925</v>
      </c>
      <c r="D17" s="8"/>
      <c r="E17" s="37">
        <v>1203925</v>
      </c>
      <c r="F17" s="38">
        <v>0.3</v>
      </c>
    </row>
    <row r="18" spans="1:6" s="9" customFormat="1" ht="31.5">
      <c r="A18" s="5">
        <v>9</v>
      </c>
      <c r="B18" s="24" t="s">
        <v>27</v>
      </c>
      <c r="C18" s="8">
        <v>4584745</v>
      </c>
      <c r="D18" s="8">
        <f>C18/100*94</f>
        <v>4309660.3</v>
      </c>
      <c r="E18" s="37">
        <f>C18-D18</f>
        <v>275084.70000000019</v>
      </c>
      <c r="F18" s="38">
        <v>0.55000000000000004</v>
      </c>
    </row>
    <row r="19" spans="1:6" s="9" customFormat="1" ht="31.5">
      <c r="A19" s="5"/>
      <c r="B19" s="24" t="s">
        <v>28</v>
      </c>
      <c r="C19" s="8">
        <v>1710798</v>
      </c>
      <c r="D19" s="8">
        <f>C19/100*94</f>
        <v>1608150.1199999999</v>
      </c>
      <c r="E19" s="37">
        <f>C19-D19</f>
        <v>102647.88000000012</v>
      </c>
      <c r="F19" s="38">
        <v>0.185</v>
      </c>
    </row>
    <row r="20" spans="1:6" s="9" customFormat="1" ht="31.5">
      <c r="A20" s="2">
        <v>10</v>
      </c>
      <c r="B20" s="24" t="s">
        <v>16</v>
      </c>
      <c r="C20" s="8">
        <v>3236346</v>
      </c>
      <c r="D20" s="8"/>
      <c r="E20" s="37">
        <v>1944000</v>
      </c>
      <c r="F20" s="38">
        <v>1.296</v>
      </c>
    </row>
    <row r="21" spans="1:6" s="9" customFormat="1" ht="35.25" customHeight="1">
      <c r="A21" s="5">
        <v>11</v>
      </c>
      <c r="B21" s="24" t="s">
        <v>17</v>
      </c>
      <c r="C21" s="8">
        <v>1544203</v>
      </c>
      <c r="D21" s="8">
        <f>C21/100*94</f>
        <v>1451550.82</v>
      </c>
      <c r="E21" s="37">
        <f>C21-D21</f>
        <v>92652.179999999935</v>
      </c>
      <c r="F21" s="38">
        <v>0.153</v>
      </c>
    </row>
    <row r="22" spans="1:6" ht="48" customHeight="1">
      <c r="A22" s="5">
        <v>12</v>
      </c>
      <c r="B22" s="24" t="s">
        <v>18</v>
      </c>
      <c r="C22" s="3">
        <f>E22</f>
        <v>1048600</v>
      </c>
      <c r="D22" s="3"/>
      <c r="E22" s="25">
        <f>1400*749</f>
        <v>1048600</v>
      </c>
      <c r="F22" s="26">
        <f>0.375+0.374</f>
        <v>0.749</v>
      </c>
    </row>
    <row r="23" spans="1:6" ht="33" customHeight="1">
      <c r="A23" s="2">
        <v>13</v>
      </c>
      <c r="B23" s="24" t="s">
        <v>19</v>
      </c>
      <c r="C23" s="3">
        <f>E23</f>
        <v>200000</v>
      </c>
      <c r="D23" s="3"/>
      <c r="E23" s="25">
        <v>200000</v>
      </c>
      <c r="F23" s="26">
        <v>0.39100000000000001</v>
      </c>
    </row>
    <row r="24" spans="1:6" ht="15.75">
      <c r="B24" s="10"/>
    </row>
    <row r="25" spans="1:6" s="21" customFormat="1" ht="15.75">
      <c r="A25" s="22" t="s">
        <v>25</v>
      </c>
      <c r="B25" s="22"/>
      <c r="C25" s="20"/>
      <c r="D25" s="16"/>
      <c r="E25" s="16"/>
      <c r="F25" s="16"/>
    </row>
    <row r="26" spans="1:6" s="21" customFormat="1" ht="15.75">
      <c r="A26" s="22" t="s">
        <v>22</v>
      </c>
      <c r="B26" s="22"/>
      <c r="C26" s="20"/>
      <c r="D26" s="16"/>
      <c r="E26" s="16"/>
      <c r="F26" s="16"/>
    </row>
    <row r="27" spans="1:6" s="21" customFormat="1" ht="15.75">
      <c r="A27" s="22" t="s">
        <v>23</v>
      </c>
      <c r="B27" s="22"/>
      <c r="C27" s="20"/>
      <c r="D27" s="23" t="s">
        <v>26</v>
      </c>
      <c r="E27" s="23"/>
      <c r="F27" s="23"/>
    </row>
    <row r="28" spans="1:6" ht="15.75">
      <c r="B28" s="13"/>
      <c r="C28" s="14"/>
      <c r="E28" s="15"/>
    </row>
    <row r="29" spans="1:6">
      <c r="C29" s="18"/>
    </row>
  </sheetData>
  <mergeCells count="10">
    <mergeCell ref="A25:B25"/>
    <mergeCell ref="A26:B26"/>
    <mergeCell ref="A27:B27"/>
    <mergeCell ref="D27:F27"/>
    <mergeCell ref="A7:F7"/>
    <mergeCell ref="A8:A9"/>
    <mergeCell ref="B8:B9"/>
    <mergeCell ref="C8:C9"/>
    <mergeCell ref="D8:E8"/>
    <mergeCell ref="F8:F9"/>
  </mergeCells>
  <conditionalFormatting sqref="E23:F23 E17:E22 F16:F22 F8 E8:E9 B10:B11 F12:F14 L17:IV20 B15:B22">
    <cfRule type="cellIs" dxfId="11" priority="6" stopIfTrue="1" operator="equal">
      <formula>0</formula>
    </cfRule>
  </conditionalFormatting>
  <conditionalFormatting sqref="E20">
    <cfRule type="cellIs" dxfId="10" priority="5" stopIfTrue="1" operator="equal">
      <formula>0</formula>
    </cfRule>
  </conditionalFormatting>
  <conditionalFormatting sqref="E20">
    <cfRule type="cellIs" dxfId="9" priority="4" stopIfTrue="1" operator="equal">
      <formula>0</formula>
    </cfRule>
  </conditionalFormatting>
  <conditionalFormatting sqref="E17:E23 F16:F23 B10:B11 F12:F14 L17:IV21 B15:B23">
    <cfRule type="cellIs" dxfId="5" priority="3" stopIfTrue="1" operator="equal">
      <formula>0</formula>
    </cfRule>
  </conditionalFormatting>
  <conditionalFormatting sqref="E21">
    <cfRule type="cellIs" dxfId="3" priority="2" stopIfTrue="1" operator="equal">
      <formula>0</formula>
    </cfRule>
  </conditionalFormatting>
  <conditionalFormatting sqref="E21">
    <cfRule type="cellIs" dxfId="1" priority="1" stopIfTrue="1" operator="equal">
      <formula>0</formula>
    </cfRule>
  </conditionalFormatting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Wologzhanina</cp:lastModifiedBy>
  <dcterms:created xsi:type="dcterms:W3CDTF">2020-01-27T13:28:09Z</dcterms:created>
  <dcterms:modified xsi:type="dcterms:W3CDTF">2020-03-13T06:27:49Z</dcterms:modified>
</cp:coreProperties>
</file>